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flore\Desktop\Container\"/>
    </mc:Choice>
  </mc:AlternateContent>
  <xr:revisionPtr revIDLastSave="0" documentId="13_ncr:1_{61C2AFB1-9D1A-4F47-832A-39E5AF0F32B2}" xr6:coauthVersionLast="38" xr6:coauthVersionMax="38" xr10:uidLastSave="{00000000-0000-0000-0000-000000000000}"/>
  <bookViews>
    <workbookView xWindow="0" yWindow="0" windowWidth="23445" windowHeight="11385" xr2:uid="{00000000-000D-0000-FFFF-FFFF00000000}"/>
  </bookViews>
  <sheets>
    <sheet name="Tabelle1" sheetId="1" r:id="rId1"/>
  </sheets>
  <definedNames>
    <definedName name="FLO_c_F_E_SKosten">Tabelle1!$D$23</definedName>
    <definedName name="FLO_c_Menge_Preis">Tabelle1!$D$22</definedName>
    <definedName name="FLO_i_F_E">Tabelle1!$D$12</definedName>
    <definedName name="FLO_i_Menge">Tabelle1!$D$3</definedName>
    <definedName name="FLO_i_Preis">Tabelle1!$D$4</definedName>
    <definedName name="FLO_i_SKosten">Tabelle1!$D$8</definedName>
    <definedName name="FLO_i_VVGK">Tabelle1!$D$18</definedName>
    <definedName name="FLO_o_DB_I">Tabelle1!$D$10</definedName>
    <definedName name="FLO_o_DB_II">Tabelle1!$D$16</definedName>
    <definedName name="FLO_o_Gewinn">Tabelle1!$D$20</definedName>
    <definedName name="FLO_o_Umsatz">Tabelle1!$D$6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8" i="1"/>
  <c r="D4" i="1"/>
  <c r="D3" i="1"/>
  <c r="D12" i="1"/>
  <c r="D22" i="1"/>
  <c r="D23" i="1"/>
  <c r="D6" i="1" l="1"/>
  <c r="D14" i="1" l="1"/>
  <c r="D10" i="1"/>
  <c r="D16" i="1"/>
  <c r="D20" i="1"/>
</calcChain>
</file>

<file path=xl/sharedStrings.xml><?xml version="1.0" encoding="utf-8"?>
<sst xmlns="http://schemas.openxmlformats.org/spreadsheetml/2006/main" count="12" uniqueCount="12">
  <si>
    <t>Menge</t>
  </si>
  <si>
    <t>Preis</t>
  </si>
  <si>
    <t>Umsatz</t>
  </si>
  <si>
    <t>Skosten</t>
  </si>
  <si>
    <t>DB I</t>
  </si>
  <si>
    <t>F&amp;E</t>
  </si>
  <si>
    <t>DB II</t>
  </si>
  <si>
    <t>VVGK</t>
  </si>
  <si>
    <t>Gewinn</t>
  </si>
  <si>
    <t>Korr_Menge_Preis</t>
  </si>
  <si>
    <t>F&amp;E_Q</t>
  </si>
  <si>
    <t>Korr_St_F_E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</si>
</sst>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0" borderId="1" xfId="0" applyBorder="1"/>
    <xf numFmtId="0" fontId="0" fillId="4" borderId="0" xfId="0" applyFill="1"/>
    <xf numFmtId="0" fontId="0" fillId="0" borderId="0" xfId="0" applyFill="1"/>
    <xf numFmtId="1" fontId="0" fillId="2" borderId="0" xfId="0" applyNumberFormat="1" applyFill="1"/>
    <xf numFmtId="1" fontId="0" fillId="3" borderId="0" xfId="0" applyNumberFormat="1" applyFill="1"/>
    <xf numFmtId="1" fontId="0" fillId="0" borderId="0" xfId="0" applyNumberFormat="1"/>
    <xf numFmtId="2" fontId="0" fillId="3" borderId="1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G23"/>
  <sheetViews>
    <sheetView showGridLines="0" showRowColHeaders="0" tabSelected="1" workbookViewId="0">
      <selection activeCell="D20" sqref="D20"/>
    </sheetView>
  </sheetViews>
  <sheetFormatPr baseColWidth="10" defaultRowHeight="15" x14ac:dyDescent="0.25"/>
  <cols>
    <col min="3" max="3" width="16.140625" bestFit="1" customWidth="1"/>
  </cols>
  <sheetData>
    <row r="3" spans="3:7" x14ac:dyDescent="0.25">
      <c r="C3" t="s">
        <v>0</v>
      </c>
      <c r="D3" s="5">
        <f ca="1">_xll.FLOsimula_Triangular(1000,1700,1300,"Menge")</f>
        <v>1333.3333333333333</v>
      </c>
    </row>
    <row r="4" spans="3:7" x14ac:dyDescent="0.25">
      <c r="C4" t="s">
        <v>1</v>
      </c>
      <c r="D4" s="1">
        <f ca="1">_xll.FLOsimula_Normal(2,0.2,"Preis")</f>
        <v>2</v>
      </c>
      <c r="G4" s="4"/>
    </row>
    <row r="6" spans="3:7" x14ac:dyDescent="0.25">
      <c r="C6" t="s">
        <v>2</v>
      </c>
      <c r="D6" s="6">
        <f ca="1">ROUND(FLO_i_Menge,0)*FLO_i_Preis+_xll.FLOsimula_output("Umsatz")</f>
        <v>2666</v>
      </c>
    </row>
    <row r="8" spans="3:7" x14ac:dyDescent="0.25">
      <c r="C8" t="s">
        <v>3</v>
      </c>
      <c r="D8" s="1">
        <f ca="1">_xll.FLOsimula_Uniforme(1.2,1.7,"SKosten")</f>
        <v>1.45</v>
      </c>
    </row>
    <row r="10" spans="3:7" x14ac:dyDescent="0.25">
      <c r="C10" t="s">
        <v>4</v>
      </c>
      <c r="D10" s="6">
        <f ca="1">FLO_o_Umsatz-ROUND(FLO_i_Menge,0)*FLO_i_SKosten+_xll.FLOsimula_output("DB_I")</f>
        <v>733.15000000000009</v>
      </c>
    </row>
    <row r="12" spans="3:7" x14ac:dyDescent="0.25">
      <c r="C12" t="s">
        <v>10</v>
      </c>
      <c r="D12" s="1">
        <f ca="1">_xll.FLOsimula_Uniforme(0.08,0.12,"F_E")</f>
        <v>0.1</v>
      </c>
    </row>
    <row r="14" spans="3:7" x14ac:dyDescent="0.25">
      <c r="C14" t="s">
        <v>5</v>
      </c>
      <c r="D14" s="7">
        <f ca="1">FLO_o_Umsatz*FLO_i_F_E</f>
        <v>266.60000000000002</v>
      </c>
    </row>
    <row r="16" spans="3:7" x14ac:dyDescent="0.25">
      <c r="C16" t="s">
        <v>6</v>
      </c>
      <c r="D16" s="6">
        <f ca="1">FLO_o_DB_I-D14+_xll.FLOsimula_output("DB_II")</f>
        <v>466.55000000000007</v>
      </c>
    </row>
    <row r="17" spans="3:4" x14ac:dyDescent="0.25">
      <c r="D17" s="7"/>
    </row>
    <row r="18" spans="3:4" x14ac:dyDescent="0.25">
      <c r="C18" t="s">
        <v>7</v>
      </c>
      <c r="D18" s="5">
        <f ca="1">_xll.FLOsimula_Beta(1.3,1.1,300,350,"VVGK")</f>
        <v>327.08333333333331</v>
      </c>
    </row>
    <row r="20" spans="3:4" ht="15.75" thickBot="1" x14ac:dyDescent="0.3">
      <c r="C20" s="2" t="s">
        <v>8</v>
      </c>
      <c r="D20" s="8">
        <f ca="1">FLO_o_DB_II-FLO_i_VVGK+_xll.FLOsimula_output("Gewinn")</f>
        <v>139.46666666666675</v>
      </c>
    </row>
    <row r="22" spans="3:4" x14ac:dyDescent="0.25">
      <c r="C22" t="s">
        <v>9</v>
      </c>
      <c r="D22" s="3">
        <f ca="1">+_xll.FLOsimula_correlacion("Menge","Preis",-0.9)</f>
        <v>-0.9</v>
      </c>
    </row>
    <row r="23" spans="3:4" x14ac:dyDescent="0.25">
      <c r="C23" t="s">
        <v>11</v>
      </c>
      <c r="D23" s="3">
        <f ca="1">+_xll.FLOsimula_correlacion("F_E","SKosten",0.75)</f>
        <v>0.75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11</vt:i4>
      </vt:variant>
    </vt:vector>
  </HeadingPairs>
  <TitlesOfParts>
    <vt:vector size="12" baseType="lpstr">
      <vt:lpstr>Tabelle1</vt:lpstr>
      <vt:lpstr>FLO_c_F_E_SKosten</vt:lpstr>
      <vt:lpstr>FLO_c_Menge_Preis</vt:lpstr>
      <vt:lpstr>FLO_i_F_E</vt:lpstr>
      <vt:lpstr>FLO_i_Menge</vt:lpstr>
      <vt:lpstr>FLO_i_Preis</vt:lpstr>
      <vt:lpstr>FLO_i_SKosten</vt:lpstr>
      <vt:lpstr>FLO_i_VVGK</vt:lpstr>
      <vt:lpstr>FLO_o_DB_I</vt:lpstr>
      <vt:lpstr>FLO_o_DB_II</vt:lpstr>
      <vt:lpstr>FLO_o_Gewinn</vt:lpstr>
      <vt:lpstr>FLO_o_Umsatz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gonzalez</dc:creator>
  <cp:lastModifiedBy>florentin gonzalez</cp:lastModifiedBy>
  <dcterms:created xsi:type="dcterms:W3CDTF">2016-10-08T11:23:04Z</dcterms:created>
  <dcterms:modified xsi:type="dcterms:W3CDTF">2018-12-05T20:16:34Z</dcterms:modified>
</cp:coreProperties>
</file>