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Desktop\Test\"/>
    </mc:Choice>
  </mc:AlternateContent>
  <bookViews>
    <workbookView xWindow="0" yWindow="0" windowWidth="23451" windowHeight="11383"/>
  </bookViews>
  <sheets>
    <sheet name="Tabelle1" sheetId="1" r:id="rId1"/>
  </sheets>
  <definedNames>
    <definedName name="FLO_c_Port_2_1_Port_2_2">Tabelle1!$F$7</definedName>
    <definedName name="FLO_c_Port_2_1_Port_2_3">Tabelle1!$F$8</definedName>
    <definedName name="FLO_c_Port_2_2_Port_2_3">Tabelle1!$F$9</definedName>
    <definedName name="FLO_c_Port_3_1_Port_3_2">Tabelle1!$H$7</definedName>
    <definedName name="FLO_c_Port_3_1_Port_3_3">Tabelle1!$H$8</definedName>
    <definedName name="FLO_c_Port_3_2_Port_3_3">Tabelle1!$H$9</definedName>
    <definedName name="FLO_i_Port_1_1">Tabelle1!$D$3</definedName>
    <definedName name="FLO_i_Port_1_2">Tabelle1!$D$4</definedName>
    <definedName name="FLO_i_Port_1_3">Tabelle1!$D$5</definedName>
    <definedName name="FLO_i_Port_2_1">Tabelle1!$F$3</definedName>
    <definedName name="FLO_i_Port_2_2">Tabelle1!$F$4</definedName>
    <definedName name="FLO_i_Port_2_3">Tabelle1!$F$5</definedName>
    <definedName name="FLO_i_Port_3_1">Tabelle1!$H$3</definedName>
    <definedName name="FLO_i_Port_3_2">Tabelle1!$H$4</definedName>
    <definedName name="FLO_i_Port_3_3">Tabelle1!$H$5</definedName>
    <definedName name="FLO_o_P_1">Tabelle1!$D$11</definedName>
    <definedName name="FLO_o_P_2">Tabelle1!$F$11</definedName>
    <definedName name="FLO_o_P_3">Tabelle1!$H$11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3" i="1"/>
  <c r="H4" i="1"/>
  <c r="H5" i="1"/>
  <c r="D5" i="1"/>
  <c r="F9" i="1"/>
  <c r="F3" i="1"/>
  <c r="F4" i="1"/>
  <c r="H9" i="1"/>
  <c r="F7" i="1"/>
  <c r="F5" i="1"/>
  <c r="D3" i="1"/>
  <c r="H8" i="1"/>
  <c r="F8" i="1"/>
  <c r="D4" i="1"/>
  <c r="H3" i="1"/>
  <c r="H7" i="1"/>
  <c r="F11" i="1" l="1"/>
  <c r="D11" i="1"/>
  <c r="H11" i="1"/>
</calcChain>
</file>

<file path=xl/sharedStrings.xml><?xml version="1.0" encoding="utf-8"?>
<sst xmlns="http://schemas.openxmlformats.org/spreadsheetml/2006/main" count="22" uniqueCount="22">
  <si>
    <t>Port_1_1</t>
  </si>
  <si>
    <t>Port_1_2</t>
  </si>
  <si>
    <t>Port_1_3</t>
  </si>
  <si>
    <t>Port_2_1</t>
  </si>
  <si>
    <t>Port_2_2</t>
  </si>
  <si>
    <t>Port_2_3</t>
  </si>
  <si>
    <t>Port_3_1</t>
  </si>
  <si>
    <t>Port_3_2</t>
  </si>
  <si>
    <t>Port_3_3</t>
  </si>
  <si>
    <t>Anteil</t>
  </si>
  <si>
    <t>Port 1</t>
  </si>
  <si>
    <t>Port 2</t>
  </si>
  <si>
    <t>Port 3</t>
  </si>
  <si>
    <t>Ko_31_32</t>
  </si>
  <si>
    <t>Ko_31_33</t>
  </si>
  <si>
    <t>Portfoliorendite</t>
  </si>
  <si>
    <t>Ko_21_22</t>
  </si>
  <si>
    <t>Ko_21_23</t>
  </si>
  <si>
    <t>Ko_22_23</t>
  </si>
  <si>
    <t>Ko_32_33</t>
  </si>
  <si>
    <t>Erwartungswert</t>
  </si>
  <si>
    <t>Standardabweichung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</si>
</sst>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9" fontId="0" fillId="0" borderId="0" xfId="1" applyFont="1"/>
    <xf numFmtId="164" fontId="0" fillId="0" borderId="0" xfId="1" applyNumberFormat="1" applyFont="1"/>
    <xf numFmtId="0" fontId="0" fillId="3" borderId="0" xfId="0" applyFill="1"/>
    <xf numFmtId="164" fontId="0" fillId="2" borderId="0" xfId="1" applyNumberFormat="1" applyFont="1" applyFill="1"/>
    <xf numFmtId="164" fontId="0" fillId="4" borderId="0" xfId="1" applyNumberFormat="1" applyFont="1" applyFill="1"/>
    <xf numFmtId="164" fontId="0" fillId="4" borderId="0" xfId="0" applyNumberFormat="1" applyFill="1"/>
    <xf numFmtId="0" fontId="0" fillId="0" borderId="1" xfId="0" applyBorder="1"/>
    <xf numFmtId="165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1"/>
  <sheetViews>
    <sheetView showGridLines="0" tabSelected="1" workbookViewId="0">
      <selection activeCell="C21" sqref="C21"/>
    </sheetView>
  </sheetViews>
  <sheetFormatPr baseColWidth="10" defaultRowHeight="14.6" x14ac:dyDescent="0.4"/>
  <cols>
    <col min="3" max="3" width="14" bestFit="1" customWidth="1"/>
    <col min="11" max="11" width="14" bestFit="1" customWidth="1"/>
    <col min="12" max="12" width="18.23046875" bestFit="1" customWidth="1"/>
  </cols>
  <sheetData>
    <row r="2" spans="3:12" x14ac:dyDescent="0.4">
      <c r="C2" s="7" t="s">
        <v>10</v>
      </c>
      <c r="D2" s="7"/>
      <c r="E2" s="7" t="s">
        <v>11</v>
      </c>
      <c r="F2" s="7"/>
      <c r="G2" s="7" t="s">
        <v>12</v>
      </c>
      <c r="H2" s="7"/>
      <c r="I2" s="7" t="s">
        <v>9</v>
      </c>
      <c r="K2" s="7" t="s">
        <v>20</v>
      </c>
      <c r="L2" s="7" t="s">
        <v>21</v>
      </c>
    </row>
    <row r="3" spans="3:12" x14ac:dyDescent="0.4">
      <c r="C3" t="s">
        <v>0</v>
      </c>
      <c r="D3" s="4">
        <f ca="1">_xll.FLOsimula_Normal(K3,L3,"Port_1_1")</f>
        <v>0.02</v>
      </c>
      <c r="E3" t="s">
        <v>3</v>
      </c>
      <c r="F3" s="4">
        <f ca="1">_xll.FLOsimula_Normal(K3,L3,"Port_2_1")</f>
        <v>0.02</v>
      </c>
      <c r="G3" t="s">
        <v>6</v>
      </c>
      <c r="H3" s="4">
        <f ca="1">_xll.FLOsimula_Normal(K3,L3,"Port_3_1")</f>
        <v>0.02</v>
      </c>
      <c r="I3" s="1">
        <f>1/3</f>
        <v>0.33333333333333331</v>
      </c>
      <c r="K3" s="2">
        <v>0.02</v>
      </c>
      <c r="L3">
        <v>1.2999999999999999E-2</v>
      </c>
    </row>
    <row r="4" spans="3:12" x14ac:dyDescent="0.4">
      <c r="C4" t="s">
        <v>1</v>
      </c>
      <c r="D4" s="4">
        <f ca="1">_xll.FLOsimula_Normal(K4,L4,"Port_1_2")</f>
        <v>2.5000000000000001E-2</v>
      </c>
      <c r="E4" t="s">
        <v>4</v>
      </c>
      <c r="F4" s="4">
        <f ca="1">_xll.FLOsimula_Normal(K4,L4,"Port_2_2")</f>
        <v>2.5000000000000001E-2</v>
      </c>
      <c r="G4" t="s">
        <v>7</v>
      </c>
      <c r="H4" s="4">
        <f ca="1">_xll.FLOsimula_Normal(K4,L4,"Port_3_2")</f>
        <v>2.5000000000000001E-2</v>
      </c>
      <c r="I4" s="1">
        <f t="shared" ref="I4:I5" si="0">1/3</f>
        <v>0.33333333333333331</v>
      </c>
      <c r="K4" s="2">
        <v>2.5000000000000001E-2</v>
      </c>
      <c r="L4" s="8">
        <v>0.02</v>
      </c>
    </row>
    <row r="5" spans="3:12" x14ac:dyDescent="0.4">
      <c r="C5" t="s">
        <v>2</v>
      </c>
      <c r="D5" s="4">
        <f ca="1">_xll.FLOsimula_Normal(K5,L5,"Port_1_3")</f>
        <v>0.03</v>
      </c>
      <c r="E5" t="s">
        <v>5</v>
      </c>
      <c r="F5" s="4">
        <f ca="1">_xll.FLOsimula_Normal(K5,L5,"Port_2_3")</f>
        <v>0.03</v>
      </c>
      <c r="G5" t="s">
        <v>8</v>
      </c>
      <c r="H5" s="4">
        <f ca="1">_xll.FLOsimula_Normal(K5,L5,"Port_3_3")</f>
        <v>0.03</v>
      </c>
      <c r="I5" s="1">
        <f t="shared" si="0"/>
        <v>0.33333333333333331</v>
      </c>
      <c r="K5" s="2">
        <v>0.03</v>
      </c>
      <c r="L5" s="8">
        <v>0.03</v>
      </c>
    </row>
    <row r="7" spans="3:12" x14ac:dyDescent="0.4">
      <c r="E7" t="s">
        <v>16</v>
      </c>
      <c r="F7" s="3">
        <f ca="1">+_xll.FLOsimula_correlacion("Port_2_1","Port_2_2",-0.3)</f>
        <v>-0.3</v>
      </c>
      <c r="G7" t="s">
        <v>13</v>
      </c>
      <c r="H7" s="3">
        <f ca="1">+_xll.FLOsimula_correlacion("Port_3_1","Port_3_2",0.3)</f>
        <v>0.3</v>
      </c>
    </row>
    <row r="8" spans="3:12" x14ac:dyDescent="0.4">
      <c r="E8" t="s">
        <v>17</v>
      </c>
      <c r="F8" s="3">
        <f ca="1">+_xll.FLOsimula_correlacion("Port_2_1","Port_2_3",-0.3)</f>
        <v>-0.3</v>
      </c>
      <c r="G8" t="s">
        <v>14</v>
      </c>
      <c r="H8" s="3">
        <f ca="1">+_xll.FLOsimula_correlacion("Port_3_1","Port_3_3",0.3)</f>
        <v>0.3</v>
      </c>
    </row>
    <row r="9" spans="3:12" x14ac:dyDescent="0.4">
      <c r="E9" t="s">
        <v>18</v>
      </c>
      <c r="F9" s="3">
        <f ca="1">+_xll.FLOsimula_correlacion("Port_2_2","Port_2_3",-0.3)</f>
        <v>-0.3</v>
      </c>
      <c r="G9" t="s">
        <v>19</v>
      </c>
      <c r="H9" s="3">
        <f ca="1">+_xll.FLOsimula_correlacion("Port_3_2","Port_3_3",0.3)</f>
        <v>0.3</v>
      </c>
    </row>
    <row r="11" spans="3:12" x14ac:dyDescent="0.4">
      <c r="C11" t="s">
        <v>15</v>
      </c>
      <c r="D11" s="5">
        <f ca="1">SUMPRODUCT(D3:D5,I3:I5)+_xll.FLOsimula_output("P_1")</f>
        <v>2.4999999999999998E-2</v>
      </c>
      <c r="F11" s="5">
        <f ca="1">SUMPRODUCT(F3:F5,I3:I5)+_xll.FLOsimula_output("P_2")</f>
        <v>2.4999999999999998E-2</v>
      </c>
      <c r="H11" s="6">
        <f ca="1">SUMPRODUCT(H3:H5,I3:I5)+_xll.FLOsimula_output("P_3")</f>
        <v>2.4999999999999998E-2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18</vt:i4>
      </vt:variant>
    </vt:vector>
  </HeadingPairs>
  <TitlesOfParts>
    <vt:vector size="19" baseType="lpstr">
      <vt:lpstr>Tabelle1</vt:lpstr>
      <vt:lpstr>FLO_c_Port_2_1_Port_2_2</vt:lpstr>
      <vt:lpstr>FLO_c_Port_2_1_Port_2_3</vt:lpstr>
      <vt:lpstr>FLO_c_Port_2_2_Port_2_3</vt:lpstr>
      <vt:lpstr>FLO_c_Port_3_1_Port_3_2</vt:lpstr>
      <vt:lpstr>FLO_c_Port_3_1_Port_3_3</vt:lpstr>
      <vt:lpstr>FLO_c_Port_3_2_Port_3_3</vt:lpstr>
      <vt:lpstr>FLO_i_Port_1_1</vt:lpstr>
      <vt:lpstr>FLO_i_Port_1_2</vt:lpstr>
      <vt:lpstr>FLO_i_Port_1_3</vt:lpstr>
      <vt:lpstr>FLO_i_Port_2_1</vt:lpstr>
      <vt:lpstr>FLO_i_Port_2_2</vt:lpstr>
      <vt:lpstr>FLO_i_Port_2_3</vt:lpstr>
      <vt:lpstr>FLO_i_Port_3_1</vt:lpstr>
      <vt:lpstr>FLO_i_Port_3_2</vt:lpstr>
      <vt:lpstr>FLO_i_Port_3_3</vt:lpstr>
      <vt:lpstr>FLO_o_P_1</vt:lpstr>
      <vt:lpstr>FLO_o_P_2</vt:lpstr>
      <vt:lpstr>FLO_o_P_3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gonzalez</dc:creator>
  <cp:lastModifiedBy>florentin gonzalez</cp:lastModifiedBy>
  <dcterms:created xsi:type="dcterms:W3CDTF">2017-01-28T17:55:45Z</dcterms:created>
  <dcterms:modified xsi:type="dcterms:W3CDTF">2017-01-29T21:46:58Z</dcterms:modified>
</cp:coreProperties>
</file>